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<sst xmlns="http://schemas.openxmlformats.org/spreadsheetml/2006/main" count="185" uniqueCount="154">
  <si>
    <t>Наименование показателя</t>
  </si>
  <si>
    <t>1</t>
  </si>
  <si>
    <t>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</si>
  <si>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</si>
  <si>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</si>
  <si>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0102 0000000 000 960</t>
  </si>
  <si>
    <t>0104 0000000 000 960</t>
  </si>
  <si>
    <t>0111 0000000 000 960</t>
  </si>
  <si>
    <t>0113 0000000 000 960</t>
  </si>
  <si>
    <t>0203 0000000 000 960</t>
  </si>
  <si>
    <t>0314 0000000 000 960</t>
  </si>
  <si>
    <t>0409 0000000 000 960</t>
  </si>
  <si>
    <t>0412 0000000 000 960</t>
  </si>
  <si>
    <t>0502 0000000 000 960</t>
  </si>
  <si>
    <t>0503 0000000 000 960</t>
  </si>
  <si>
    <t>0707 0000000 000 960</t>
  </si>
  <si>
    <t>0801 0000000 000 960</t>
  </si>
  <si>
    <t>1006 0000000 000 960</t>
  </si>
  <si>
    <t>1101 0000000 000 960</t>
  </si>
  <si>
    <t>0100 0000000 000 960</t>
  </si>
  <si>
    <t>0200 0000000 000 960</t>
  </si>
  <si>
    <t>0300 0000000 000 960</t>
  </si>
  <si>
    <t>0400 0000000 000 960</t>
  </si>
  <si>
    <t>0500 0000000 000 960</t>
  </si>
  <si>
    <t>0700 0000000 000 960</t>
  </si>
  <si>
    <t>0800 0000000 000 960</t>
  </si>
  <si>
    <t>1000 0000000 000 960</t>
  </si>
  <si>
    <t>1100 0000000 000 960</t>
  </si>
  <si>
    <t>Функционирование высшего должностного лица субъекта РФ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</si>
  <si>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</si>
  <si>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</si>
  <si>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</si>
  <si>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</si>
  <si>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</si>
  <si>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Молодежная политика и оздоровление детей</t>
  </si>
  <si>
    <t>Другие вопросы в области социальной политики</t>
  </si>
  <si>
    <t>Физическая культура</t>
  </si>
  <si>
    <t>И.И. Шкардюк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</si>
  <si>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</si>
  <si>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0106 0000000 000 960</t>
  </si>
  <si>
    <t>Пенсионное обеспечение</t>
  </si>
  <si>
    <t>1001 0000000 000 960</t>
  </si>
  <si>
    <t>Налоговые и неналоговые доходы</t>
  </si>
  <si>
    <t>Налог на доходы физических лиц*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</si>
  <si>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</si>
  <si>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 xml:space="preserve">Единый сельскохозяйственный налог*                                 </t>
  </si>
  <si>
    <t>Безвозмездные поступления</t>
  </si>
  <si>
    <t>2 00 00000 00 0000 000</t>
  </si>
  <si>
    <t>1 00 00000 00 0000 000</t>
  </si>
  <si>
    <t>1 01 02000 01 0000 110</t>
  </si>
  <si>
    <t>1 05 03000 01 0000 110</t>
  </si>
  <si>
    <t>1 06 01030 10 0000 110</t>
  </si>
  <si>
    <t>1 11 05035 10 0000 120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</si>
  <si>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</si>
  <si>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</si>
  <si>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оборона</t>
  </si>
  <si>
    <t>Национальная безопасность и правоохранительная деятельность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</si>
  <si>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</si>
  <si>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</si>
  <si>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</si>
  <si>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Жилищно-коммунальное хозяйство</t>
  </si>
  <si>
    <t xml:space="preserve">Благоустройство </t>
  </si>
  <si>
    <t>Образование</t>
  </si>
  <si>
    <t>Культура и кинематография</t>
  </si>
  <si>
    <t xml:space="preserve">Культура </t>
  </si>
  <si>
    <t>Социальная политика</t>
  </si>
  <si>
    <t>Физическая культура и спорт</t>
  </si>
  <si>
    <t>Доходы,  всего, в том числе:</t>
  </si>
  <si>
    <t>(тыс. руб.)</t>
  </si>
  <si>
    <t>Расходы , всего, в том числе</t>
  </si>
  <si>
    <t>Прочие безвозмездные поступления в бюджеты сельских поселений</t>
  </si>
  <si>
    <t>0310 0000000 000 960</t>
  </si>
  <si>
    <t>Обслуживание внутреннего государственного и муниципального долга</t>
  </si>
  <si>
    <t>Обслуживание муниципального долга</t>
  </si>
  <si>
    <t xml:space="preserve"> 1300 0000000 000 960</t>
  </si>
  <si>
    <t xml:space="preserve"> 1301 0000000 000 960</t>
  </si>
  <si>
    <t>Земельный налог с организаций</t>
  </si>
  <si>
    <t>Земельный налог с физических лиц</t>
  </si>
  <si>
    <t xml:space="preserve">1 06 06033 10 0000 110    </t>
  </si>
  <si>
    <t xml:space="preserve"> 1 06 06043 10 0000 110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</si>
  <si>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</si>
  <si>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</si>
  <si>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3. Оценка ожидаемого исполенения бюджета Советского сельского поселения по кодам классификации источников финансирования дефицитов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</si>
  <si>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</si>
  <si>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</si>
  <si>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 01 00 00 00 00 0000 000</t>
  </si>
  <si>
    <t xml:space="preserve"> 01 03 00 00 00 0000 000</t>
  </si>
  <si>
    <t xml:space="preserve"> 01 05 00 00 00 0000 000</t>
  </si>
  <si>
    <t xml:space="preserve"> 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</si>
  <si>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</si>
  <si>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</si>
  <si>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</si>
  <si>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</si>
  <si>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</si>
  <si>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</si>
  <si>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</si>
  <si>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</si>
  <si>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</si>
  <si>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</si>
  <si>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</si>
  <si>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 на  осуществление  первичного воинского  учета на территориях,  где отсутствуют  военные  комиссариаты</t>
  </si>
  <si>
    <t xml:space="preserve">Код </t>
  </si>
  <si>
    <t xml:space="preserve">Ожидаемое исполнение </t>
  </si>
  <si>
    <t xml:space="preserve">Процент ожидаемого исполнения </t>
  </si>
  <si>
    <t>1.Оценка ожидаемого исполенения бюджета Советского сельского поселения по кодам видов (подвидов) доходов классификации доходов бюджетов</t>
  </si>
  <si>
    <t>2. Оценка ожидаемого исполенения бюджета Советского сельского поселения по разделам и подразделам классификации расходов бюджетов</t>
  </si>
  <si>
    <t>отдела администрации Советского сельского</t>
  </si>
  <si>
    <t>поселения Новокубанского района</t>
  </si>
  <si>
    <t>1 03 02231 01 0000 110     1 03 02241 01 0000 110      1 03 02251 01 0000 110      1 03 02261 01 0000 110</t>
  </si>
  <si>
    <t>2 02 15001 10 0000 150</t>
  </si>
  <si>
    <t>2 02 30024 10 0000 150</t>
  </si>
  <si>
    <t>2 02 35118 10 0000 150</t>
  </si>
  <si>
    <t>2 07 05030 10 0000 150</t>
  </si>
  <si>
    <t xml:space="preserve">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</si>
  <si>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</si>
  <si>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Обеспечение пожарной безопасности</t>
  </si>
  <si>
    <t>01 03 01 00 00 0000 800</t>
  </si>
  <si>
    <t>01 03 01 00 10 0000 810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</si>
  <si>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</si>
  <si>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1 0 904053 10 0000 110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</si>
  <si>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</si>
  <si>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1 11 09 080 10 0000 120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</si>
  <si>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</si>
  <si>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 1 16 10100 10 0000 140</t>
  </si>
  <si>
    <t>2 02 29999 10 0000 150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</si>
  <si>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</si>
  <si>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</si>
  <si>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2 02 49999 10 0000 150</t>
  </si>
  <si>
    <t>Профессиональная подготовка, переподготовка и повышение квалификации</t>
  </si>
  <si>
    <t>0705 0000000 000 960</t>
  </si>
  <si>
    <t>Оценка ожидаемого исполнения бюджета Советского сельского поселения Новокубанского района за 2022 год</t>
  </si>
  <si>
    <t>Бюджет, утвержденный решением Совета Советского сельского поселения Новокубанского района от 8  декабря 2021 года № 116 (с изменениями на 19.10.22г.)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</si>
  <si>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</si>
  <si>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1 11 05013 05 0000 120</t>
  </si>
  <si>
    <t>Прочие неналоговые доходы бюджетов сельских поселений</t>
  </si>
  <si>
    <t>1 17 05050 10 0000 180</t>
  </si>
  <si>
    <t>Исполнено на 01.10.2022 года</t>
  </si>
  <si>
    <t>Субсидии бюджетам сельских поселений на поддержку отрасли культуры</t>
  </si>
  <si>
    <t>2 02 2551910 0000 150</t>
  </si>
  <si>
    <t xml:space="preserve">Заместитель начальника финансово-экономического </t>
  </si>
  <si>
    <t>Источники финансирования дефицита бюджета - всего</t>
  </si>
  <si>
    <t>источники внутреннего финансирования бюджета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</si>
  <si>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</si>
  <si>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</si>
  <si>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</si>
  <si>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</si>
  <si>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 01 03 01 00 00 0000 000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</si>
  <si>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</si>
  <si>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</si>
  <si>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</si>
  <si>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</si>
  <si>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</si>
  <si>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Уменьшение прочих остатков денежных средств бюджетов сельских поселений</t>
  </si>
  <si>
    <t>Исполнено на 01.11.2022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</si>
</sst>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&quot;&quot;###,##0.00"/>
  </numFmts>
  <fonts count="49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9" fillId="33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right" vertical="top" wrapText="1"/>
    </xf>
    <xf numFmtId="177" fontId="8" fillId="0" borderId="10" xfId="0" applyNumberFormat="1" applyFont="1" applyBorder="1" applyAlignment="1">
      <alignment horizontal="right" vertical="top" wrapText="1"/>
    </xf>
    <xf numFmtId="176" fontId="4" fillId="0" borderId="0" xfId="0" applyNumberFormat="1" applyFont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top" wrapText="1"/>
    </xf>
    <xf numFmtId="176" fontId="6" fillId="0" borderId="0" xfId="0" applyNumberFormat="1" applyFont="1" applyAlignment="1">
      <alignment/>
    </xf>
    <xf numFmtId="0" fontId="9" fillId="0" borderId="1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right" wrapText="1"/>
    </xf>
    <xf numFmtId="178" fontId="9" fillId="0" borderId="0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1" fillId="33" borderId="14" xfId="0" applyNumberFormat="1" applyFont="1" applyFill="1" applyBorder="1" applyAlignment="1">
      <alignment horizontal="left" vertical="top" wrapText="1"/>
    </xf>
    <xf numFmtId="0" fontId="9" fillId="33" borderId="14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7" fontId="5" fillId="0" borderId="12" xfId="0" applyNumberFormat="1" applyFont="1" applyBorder="1" applyAlignment="1">
      <alignment horizontal="right" vertical="top" wrapText="1"/>
    </xf>
    <xf numFmtId="177" fontId="11" fillId="0" borderId="15" xfId="0" applyNumberFormat="1" applyFont="1" applyBorder="1" applyAlignment="1">
      <alignment horizontal="right" vertical="top" wrapText="1"/>
    </xf>
    <xf numFmtId="177" fontId="11" fillId="0" borderId="16" xfId="0" applyNumberFormat="1" applyFont="1" applyBorder="1" applyAlignment="1">
      <alignment horizontal="right" vertical="top" wrapText="1"/>
    </xf>
    <xf numFmtId="177" fontId="9" fillId="0" borderId="15" xfId="0" applyNumberFormat="1" applyFont="1" applyBorder="1" applyAlignment="1">
      <alignment horizontal="right" vertical="top" wrapText="1"/>
    </xf>
    <xf numFmtId="177" fontId="9" fillId="0" borderId="16" xfId="0" applyNumberFormat="1" applyFont="1" applyBorder="1" applyAlignment="1">
      <alignment horizontal="right" vertical="top" wrapText="1"/>
    </xf>
    <xf numFmtId="177" fontId="9" fillId="0" borderId="10" xfId="0" applyNumberFormat="1" applyFont="1" applyBorder="1" applyAlignment="1">
      <alignment horizontal="right" vertical="top" wrapText="1"/>
    </xf>
    <xf numFmtId="177" fontId="4" fillId="34" borderId="11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1" fillId="33" borderId="19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wrapText="1"/>
    </xf>
    <xf numFmtId="0" fontId="11" fillId="33" borderId="18" xfId="0" applyNumberFormat="1" applyFont="1" applyFill="1" applyBorder="1" applyAlignment="1">
      <alignment horizontal="center" wrapText="1"/>
    </xf>
    <xf numFmtId="0" fontId="11" fillId="33" borderId="19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8.8515625" style="1" customWidth="1"/>
    <col min="2" max="2" width="18.57421875" style="1" customWidth="1"/>
    <col min="3" max="3" width="11.57421875" style="1" customWidth="1"/>
    <col min="4" max="4" width="11.140625" style="4" customWidth="1"/>
    <col min="5" max="5" width="10.8515625" style="1" customWidth="1"/>
    <col min="6" max="6" width="9.8515625" style="2" customWidth="1"/>
    <col min="7" max="10" width="18.8515625" style="2" customWidth="1"/>
    <col min="11" max="16384" width="9.140625" style="2" customWidth="1"/>
  </cols>
  <sheetData>
    <row r="1" spans="1:9" ht="53.25" customHeight="1">
      <c r="A1" s="66" t="s">
        <v>130</v>
      </c>
      <c r="B1" s="66"/>
      <c r="C1" s="66"/>
      <c r="D1" s="66"/>
      <c r="E1" s="66"/>
      <c r="F1" s="66"/>
      <c r="G1" s="7"/>
      <c r="H1" s="7"/>
      <c r="I1" s="7"/>
    </row>
    <row r="2" ht="12">
      <c r="F2" s="2" t="s">
        <v>68</v>
      </c>
    </row>
    <row r="3" spans="1:6" s="1" customFormat="1" ht="174" customHeight="1">
      <c r="A3" s="5" t="s">
        <v>0</v>
      </c>
      <c r="B3" s="5" t="s">
        <v>101</v>
      </c>
      <c r="C3" s="5" t="s">
        <v>131</v>
      </c>
      <c r="D3" s="5" t="s">
        <v>153</v>
      </c>
      <c r="E3" s="5" t="s">
        <v>102</v>
      </c>
      <c r="F3" s="3" t="s">
        <v>103</v>
      </c>
    </row>
    <row r="4" spans="1:6" s="1" customFormat="1" ht="12">
      <c r="A4" s="5" t="s">
        <v>1</v>
      </c>
      <c r="B4" s="5">
        <v>2</v>
      </c>
      <c r="C4" s="5">
        <v>3</v>
      </c>
      <c r="D4" s="5">
        <v>4</v>
      </c>
      <c r="E4" s="5">
        <v>5</v>
      </c>
      <c r="F4" s="25">
        <v>6</v>
      </c>
    </row>
    <row r="5" spans="1:6" s="1" customFormat="1" ht="39.75" customHeight="1">
      <c r="A5" s="67" t="s">
        <v>104</v>
      </c>
      <c r="B5" s="68"/>
      <c r="C5" s="68"/>
      <c r="D5" s="68"/>
      <c r="E5" s="68"/>
      <c r="F5" s="69"/>
    </row>
    <row r="6" spans="1:6" s="1" customFormat="1" ht="27" customHeight="1">
      <c r="A6" s="39" t="s">
        <v>67</v>
      </c>
      <c r="B6" s="21"/>
      <c r="C6" s="17">
        <f>C7+C22</f>
        <v>62471.5</v>
      </c>
      <c r="D6" s="17">
        <f>D7+D22</f>
        <v>53368.59999999999</v>
      </c>
      <c r="E6" s="17">
        <f>E7+E22</f>
        <v>62768.79999999999</v>
      </c>
      <c r="F6" s="17">
        <v>103.5</v>
      </c>
    </row>
    <row r="7" spans="1:7" s="1" customFormat="1" ht="19.5" customHeight="1">
      <c r="A7" s="8" t="s">
        <v>42</v>
      </c>
      <c r="B7" s="14" t="s">
        <v>48</v>
      </c>
      <c r="C7" s="17">
        <f>SUM(C8:C21)</f>
        <v>42961.6</v>
      </c>
      <c r="D7" s="17">
        <f>SUM(D8:D21)</f>
        <v>33969.49999999999</v>
      </c>
      <c r="E7" s="17">
        <f>SUM(E8:E21)</f>
        <v>43231.69999999999</v>
      </c>
      <c r="F7" s="17">
        <f>E7/C7%</f>
        <v>100.62870097947933</v>
      </c>
      <c r="G7" s="32"/>
    </row>
    <row r="8" spans="1:7" s="1" customFormat="1" ht="18" customHeight="1">
      <c r="A8" s="40" t="s">
        <v>43</v>
      </c>
      <c r="B8" s="11" t="s">
        <v>49</v>
      </c>
      <c r="C8" s="19">
        <v>12550</v>
      </c>
      <c r="D8" s="19">
        <v>10381.4</v>
      </c>
      <c r="E8" s="19">
        <v>13000</v>
      </c>
      <c r="F8" s="19">
        <f aca="true" t="shared" si="0" ref="F8:F25">E8/C8%</f>
        <v>103.58565737051792</v>
      </c>
      <c r="G8" s="32"/>
    </row>
    <row r="9" spans="1:7" s="1" customFormat="1" ht="66.75" customHeight="1">
      <c r="A9" s="41" t="s">
        <v>44</v>
      </c>
      <c r="B9" s="12" t="s">
        <v>108</v>
      </c>
      <c r="C9" s="19">
        <v>12187</v>
      </c>
      <c r="D9" s="19">
        <v>11265.3</v>
      </c>
      <c r="E9" s="19">
        <v>13000</v>
      </c>
      <c r="F9" s="19">
        <f t="shared" si="0"/>
        <v>106.67104291458111</v>
      </c>
      <c r="G9" s="32"/>
    </row>
    <row r="10" spans="1:7" s="1" customFormat="1" ht="21.75" customHeight="1">
      <c r="A10" s="9" t="s">
        <v>45</v>
      </c>
      <c r="B10" s="13" t="s">
        <v>50</v>
      </c>
      <c r="C10" s="19">
        <v>2232</v>
      </c>
      <c r="D10" s="19">
        <v>2363.1</v>
      </c>
      <c r="E10" s="19">
        <v>2363.1</v>
      </c>
      <c r="F10" s="19">
        <f t="shared" si="0"/>
        <v>105.8736559139785</v>
      </c>
      <c r="G10" s="32"/>
    </row>
    <row r="11" spans="1:7" s="1" customFormat="1" ht="51" customHeight="1">
      <c r="A11" s="42" t="s">
        <v>3</v>
      </c>
      <c r="B11" s="10" t="s">
        <v>51</v>
      </c>
      <c r="C11" s="19">
        <v>4150</v>
      </c>
      <c r="D11" s="19">
        <v>1656.7</v>
      </c>
      <c r="E11" s="19">
        <v>4150</v>
      </c>
      <c r="F11" s="19">
        <f t="shared" si="0"/>
        <v>100</v>
      </c>
      <c r="G11" s="32"/>
    </row>
    <row r="12" spans="1:7" s="1" customFormat="1" ht="18" customHeight="1">
      <c r="A12" s="9" t="s">
        <v>76</v>
      </c>
      <c r="B12" s="13" t="s">
        <v>78</v>
      </c>
      <c r="C12" s="19">
        <v>7290</v>
      </c>
      <c r="D12" s="19">
        <v>5788.3</v>
      </c>
      <c r="E12" s="19">
        <v>6101.2</v>
      </c>
      <c r="F12" s="19">
        <f t="shared" si="0"/>
        <v>83.69272976680384</v>
      </c>
      <c r="G12" s="32"/>
    </row>
    <row r="13" spans="1:7" s="1" customFormat="1" ht="18" customHeight="1">
      <c r="A13" s="9" t="s">
        <v>77</v>
      </c>
      <c r="B13" s="13" t="s">
        <v>79</v>
      </c>
      <c r="C13" s="19">
        <v>3350</v>
      </c>
      <c r="D13" s="19">
        <v>1439.1</v>
      </c>
      <c r="E13" s="19">
        <v>3350</v>
      </c>
      <c r="F13" s="19">
        <f t="shared" si="0"/>
        <v>100</v>
      </c>
      <c r="G13" s="32"/>
    </row>
    <row r="14" spans="1:7" s="1" customFormat="1" ht="49.5" customHeight="1">
      <c r="A14" s="9" t="s">
        <v>118</v>
      </c>
      <c r="B14" s="31" t="s">
        <v>119</v>
      </c>
      <c r="C14" s="19">
        <v>0</v>
      </c>
      <c r="D14" s="19">
        <v>-11.7</v>
      </c>
      <c r="E14" s="19">
        <v>-12</v>
      </c>
      <c r="F14" s="19"/>
      <c r="G14" s="32"/>
    </row>
    <row r="15" spans="1:7" s="1" customFormat="1" ht="114.75" customHeight="1">
      <c r="A15" s="33" t="s">
        <v>132</v>
      </c>
      <c r="B15" s="31" t="s">
        <v>133</v>
      </c>
      <c r="C15" s="19">
        <v>279</v>
      </c>
      <c r="D15" s="19">
        <v>363.5</v>
      </c>
      <c r="E15" s="19">
        <v>380</v>
      </c>
      <c r="F15" s="19">
        <f t="shared" si="0"/>
        <v>136.20071684587813</v>
      </c>
      <c r="G15" s="32"/>
    </row>
    <row r="16" spans="1:7" s="1" customFormat="1" ht="68.25" customHeight="1">
      <c r="A16" s="9" t="s">
        <v>4</v>
      </c>
      <c r="B16" s="10" t="s">
        <v>52</v>
      </c>
      <c r="C16" s="19">
        <v>463.5</v>
      </c>
      <c r="D16" s="19">
        <v>349.9</v>
      </c>
      <c r="E16" s="19">
        <v>463.5</v>
      </c>
      <c r="F16" s="19">
        <f t="shared" si="0"/>
        <v>100</v>
      </c>
      <c r="G16" s="32"/>
    </row>
    <row r="17" spans="1:7" s="1" customFormat="1" ht="115.5" customHeight="1">
      <c r="A17" s="9" t="s">
        <v>120</v>
      </c>
      <c r="B17" s="10" t="s">
        <v>121</v>
      </c>
      <c r="C17" s="19">
        <v>210</v>
      </c>
      <c r="D17" s="19">
        <v>153.6</v>
      </c>
      <c r="E17" s="19">
        <v>210</v>
      </c>
      <c r="F17" s="19">
        <f t="shared" si="0"/>
        <v>100</v>
      </c>
      <c r="G17" s="32"/>
    </row>
    <row r="18" spans="1:7" s="1" customFormat="1" ht="34.5" customHeight="1">
      <c r="A18" s="9" t="s">
        <v>80</v>
      </c>
      <c r="B18" s="10" t="s">
        <v>81</v>
      </c>
      <c r="C18" s="19">
        <v>25</v>
      </c>
      <c r="D18" s="19">
        <v>2.5</v>
      </c>
      <c r="E18" s="19">
        <v>5.1</v>
      </c>
      <c r="F18" s="19">
        <f t="shared" si="0"/>
        <v>20.4</v>
      </c>
      <c r="G18" s="32"/>
    </row>
    <row r="19" spans="1:7" s="1" customFormat="1" ht="84.75" customHeight="1">
      <c r="A19" s="43" t="s">
        <v>114</v>
      </c>
      <c r="B19" s="10" t="s">
        <v>113</v>
      </c>
      <c r="C19" s="19">
        <v>15</v>
      </c>
      <c r="D19" s="19">
        <v>4</v>
      </c>
      <c r="E19" s="19">
        <v>7</v>
      </c>
      <c r="F19" s="19">
        <f t="shared" si="0"/>
        <v>46.66666666666667</v>
      </c>
      <c r="G19" s="32"/>
    </row>
    <row r="20" spans="1:7" s="1" customFormat="1" ht="68.25" customHeight="1">
      <c r="A20" s="43" t="s">
        <v>122</v>
      </c>
      <c r="B20" s="49" t="s">
        <v>123</v>
      </c>
      <c r="C20" s="19">
        <v>210.1</v>
      </c>
      <c r="D20" s="19">
        <v>210.1</v>
      </c>
      <c r="E20" s="19">
        <v>210.1</v>
      </c>
      <c r="F20" s="19">
        <f t="shared" si="0"/>
        <v>100</v>
      </c>
      <c r="G20" s="32"/>
    </row>
    <row r="21" spans="1:7" s="1" customFormat="1" ht="18" customHeight="1">
      <c r="A21" s="33" t="s">
        <v>134</v>
      </c>
      <c r="B21" s="31" t="s">
        <v>135</v>
      </c>
      <c r="C21" s="19">
        <v>0</v>
      </c>
      <c r="D21" s="19">
        <v>3.7</v>
      </c>
      <c r="E21" s="19">
        <v>3.7</v>
      </c>
      <c r="F21" s="19"/>
      <c r="G21" s="32"/>
    </row>
    <row r="22" spans="1:7" s="1" customFormat="1" ht="17.25" customHeight="1">
      <c r="A22" s="8" t="s">
        <v>46</v>
      </c>
      <c r="B22" s="14" t="s">
        <v>47</v>
      </c>
      <c r="C22" s="17">
        <f>SUM(C23:C29)</f>
        <v>19509.899999999998</v>
      </c>
      <c r="D22" s="17">
        <f>SUM(D23:D29)</f>
        <v>19399.099999999995</v>
      </c>
      <c r="E22" s="17">
        <f>SUM(E23:E29)</f>
        <v>19537.099999999995</v>
      </c>
      <c r="F22" s="17">
        <f t="shared" si="0"/>
        <v>100.1394163988539</v>
      </c>
      <c r="G22" s="32"/>
    </row>
    <row r="23" spans="1:7" s="1" customFormat="1" ht="34.5" customHeight="1">
      <c r="A23" s="42" t="s">
        <v>98</v>
      </c>
      <c r="B23" s="10" t="s">
        <v>109</v>
      </c>
      <c r="C23" s="19">
        <v>8982.3</v>
      </c>
      <c r="D23" s="19">
        <v>8982.3</v>
      </c>
      <c r="E23" s="19">
        <v>8982.3</v>
      </c>
      <c r="F23" s="19">
        <f t="shared" si="0"/>
        <v>100</v>
      </c>
      <c r="G23" s="32"/>
    </row>
    <row r="24" spans="1:7" s="1" customFormat="1" ht="33" customHeight="1">
      <c r="A24" s="33" t="s">
        <v>137</v>
      </c>
      <c r="B24" s="31" t="s">
        <v>138</v>
      </c>
      <c r="C24" s="57">
        <v>320.5</v>
      </c>
      <c r="D24" s="19">
        <v>320.5</v>
      </c>
      <c r="E24" s="19">
        <v>320.5</v>
      </c>
      <c r="F24" s="19">
        <f t="shared" si="0"/>
        <v>100</v>
      </c>
      <c r="G24" s="32"/>
    </row>
    <row r="25" spans="1:7" s="1" customFormat="1" ht="21" customHeight="1">
      <c r="A25" s="42" t="s">
        <v>125</v>
      </c>
      <c r="B25" s="10" t="s">
        <v>124</v>
      </c>
      <c r="C25" s="19">
        <v>7616.1</v>
      </c>
      <c r="D25" s="19">
        <v>7612.8</v>
      </c>
      <c r="E25" s="19">
        <v>7612.8</v>
      </c>
      <c r="F25" s="19">
        <f t="shared" si="0"/>
        <v>99.95667073699137</v>
      </c>
      <c r="G25" s="32"/>
    </row>
    <row r="26" spans="1:7" s="1" customFormat="1" ht="49.5" customHeight="1">
      <c r="A26" s="42" t="s">
        <v>99</v>
      </c>
      <c r="B26" s="10" t="s">
        <v>110</v>
      </c>
      <c r="C26" s="19">
        <v>7.6</v>
      </c>
      <c r="D26" s="19">
        <v>7.6</v>
      </c>
      <c r="E26" s="19">
        <f>C26</f>
        <v>7.6</v>
      </c>
      <c r="F26" s="19">
        <f>E26/C26%</f>
        <v>100</v>
      </c>
      <c r="G26" s="32"/>
    </row>
    <row r="27" spans="1:7" s="1" customFormat="1" ht="53.25" customHeight="1">
      <c r="A27" s="42" t="s">
        <v>100</v>
      </c>
      <c r="B27" s="10" t="s">
        <v>111</v>
      </c>
      <c r="C27" s="19">
        <v>519.8</v>
      </c>
      <c r="D27" s="19">
        <v>381.8</v>
      </c>
      <c r="E27" s="19">
        <v>519.8</v>
      </c>
      <c r="F27" s="19">
        <f>E27/C27%</f>
        <v>100</v>
      </c>
      <c r="G27" s="32"/>
    </row>
    <row r="28" spans="1:7" s="1" customFormat="1" ht="33" customHeight="1">
      <c r="A28" s="42" t="s">
        <v>126</v>
      </c>
      <c r="B28" s="10" t="s">
        <v>127</v>
      </c>
      <c r="C28" s="19">
        <v>2000</v>
      </c>
      <c r="D28" s="19">
        <v>2000</v>
      </c>
      <c r="E28" s="19">
        <v>2000</v>
      </c>
      <c r="F28" s="19">
        <f>E28/C28%</f>
        <v>100</v>
      </c>
      <c r="G28" s="32"/>
    </row>
    <row r="29" spans="1:7" s="1" customFormat="1" ht="35.25" customHeight="1">
      <c r="A29" s="44" t="s">
        <v>70</v>
      </c>
      <c r="B29" s="22" t="s">
        <v>112</v>
      </c>
      <c r="C29" s="19">
        <v>63.6</v>
      </c>
      <c r="D29" s="19">
        <v>94.1</v>
      </c>
      <c r="E29" s="19">
        <v>94.1</v>
      </c>
      <c r="F29" s="19">
        <f>E29/C29%</f>
        <v>147.9559748427673</v>
      </c>
      <c r="G29" s="32"/>
    </row>
    <row r="30" spans="1:7" s="1" customFormat="1" ht="42" customHeight="1">
      <c r="A30" s="71" t="s">
        <v>105</v>
      </c>
      <c r="B30" s="72"/>
      <c r="C30" s="72"/>
      <c r="D30" s="72"/>
      <c r="E30" s="72"/>
      <c r="F30" s="73"/>
      <c r="G30" s="32"/>
    </row>
    <row r="31" spans="1:7" s="1" customFormat="1" ht="171.75" customHeight="1">
      <c r="A31" s="5" t="s">
        <v>0</v>
      </c>
      <c r="B31" s="5" t="s">
        <v>101</v>
      </c>
      <c r="C31" s="5" t="s">
        <v>131</v>
      </c>
      <c r="D31" s="5" t="s">
        <v>136</v>
      </c>
      <c r="E31" s="5" t="s">
        <v>102</v>
      </c>
      <c r="F31" s="3" t="s">
        <v>103</v>
      </c>
      <c r="G31" s="32"/>
    </row>
    <row r="32" spans="1:7" s="1" customFormat="1" ht="12">
      <c r="A32" s="6" t="s">
        <v>1</v>
      </c>
      <c r="B32" s="6">
        <v>2</v>
      </c>
      <c r="C32" s="5">
        <v>3</v>
      </c>
      <c r="D32" s="5">
        <v>4</v>
      </c>
      <c r="E32" s="5">
        <v>5</v>
      </c>
      <c r="F32" s="25">
        <v>6</v>
      </c>
      <c r="G32" s="32"/>
    </row>
    <row r="33" spans="1:7" s="1" customFormat="1" ht="15.75" customHeight="1">
      <c r="A33" s="39" t="s">
        <v>69</v>
      </c>
      <c r="B33" s="15" t="s">
        <v>2</v>
      </c>
      <c r="C33" s="16">
        <f>C34+C40+C42+C45+C48+C51+C54+C56+C59+C61</f>
        <v>62964.5</v>
      </c>
      <c r="D33" s="16">
        <f>D34+D40+D42+D45+D48+D51+D54+D56+D59+D61</f>
        <v>51467.2</v>
      </c>
      <c r="E33" s="16">
        <f>E34+E40+E42+E45+E48+E51+E54+E56+E59+E61</f>
        <v>62864.5</v>
      </c>
      <c r="F33" s="27">
        <f>E33/C33*100</f>
        <v>99.84118034765622</v>
      </c>
      <c r="G33" s="32"/>
    </row>
    <row r="34" spans="1:7" s="1" customFormat="1" ht="19.5" customHeight="1">
      <c r="A34" s="8" t="s">
        <v>53</v>
      </c>
      <c r="B34" s="50" t="s">
        <v>19</v>
      </c>
      <c r="C34" s="16">
        <f>SUM(C35:C39)</f>
        <v>16263.5</v>
      </c>
      <c r="D34" s="16">
        <f>SUM(D35:D39)</f>
        <v>12645.4</v>
      </c>
      <c r="E34" s="16">
        <f>SUM(E35:E39)</f>
        <v>16163.5</v>
      </c>
      <c r="F34" s="27">
        <f aca="true" t="shared" si="1" ref="F34:F62">E34/C34*100</f>
        <v>99.38512620284686</v>
      </c>
      <c r="G34" s="32"/>
    </row>
    <row r="35" spans="1:7" s="1" customFormat="1" ht="33.75" customHeight="1">
      <c r="A35" s="45" t="s">
        <v>28</v>
      </c>
      <c r="B35" s="22" t="s">
        <v>5</v>
      </c>
      <c r="C35" s="18">
        <v>843.4</v>
      </c>
      <c r="D35" s="26">
        <v>614</v>
      </c>
      <c r="E35" s="19">
        <v>843.4</v>
      </c>
      <c r="F35" s="26">
        <f t="shared" si="1"/>
        <v>100</v>
      </c>
      <c r="G35" s="32"/>
    </row>
    <row r="36" spans="1:7" s="1" customFormat="1" ht="54.75" customHeight="1">
      <c r="A36" s="46" t="s">
        <v>38</v>
      </c>
      <c r="B36" s="51" t="s">
        <v>6</v>
      </c>
      <c r="C36" s="18">
        <v>7482.4</v>
      </c>
      <c r="D36" s="26">
        <v>5463.9</v>
      </c>
      <c r="E36" s="19">
        <v>7482.4</v>
      </c>
      <c r="F36" s="26">
        <f t="shared" si="1"/>
        <v>100</v>
      </c>
      <c r="G36" s="32"/>
    </row>
    <row r="37" spans="1:7" s="1" customFormat="1" ht="65.25" customHeight="1">
      <c r="A37" s="42" t="s">
        <v>54</v>
      </c>
      <c r="B37" s="51" t="s">
        <v>39</v>
      </c>
      <c r="C37" s="20">
        <v>82</v>
      </c>
      <c r="D37" s="26">
        <v>82</v>
      </c>
      <c r="E37" s="19">
        <f>C37</f>
        <v>82</v>
      </c>
      <c r="F37" s="26">
        <f t="shared" si="1"/>
        <v>100</v>
      </c>
      <c r="G37" s="32"/>
    </row>
    <row r="38" spans="1:7" s="1" customFormat="1" ht="17.25" customHeight="1">
      <c r="A38" s="42" t="s">
        <v>29</v>
      </c>
      <c r="B38" s="22" t="s">
        <v>7</v>
      </c>
      <c r="C38" s="20">
        <v>100</v>
      </c>
      <c r="D38" s="26">
        <v>0</v>
      </c>
      <c r="E38" s="19">
        <v>0</v>
      </c>
      <c r="F38" s="26">
        <f t="shared" si="1"/>
        <v>0</v>
      </c>
      <c r="G38" s="32"/>
    </row>
    <row r="39" spans="1:7" s="1" customFormat="1" ht="19.5" customHeight="1">
      <c r="A39" s="42" t="s">
        <v>30</v>
      </c>
      <c r="B39" s="22" t="s">
        <v>8</v>
      </c>
      <c r="C39" s="20">
        <v>7755.7</v>
      </c>
      <c r="D39" s="26">
        <v>6485.5</v>
      </c>
      <c r="E39" s="19">
        <v>7755.7</v>
      </c>
      <c r="F39" s="26">
        <f t="shared" si="1"/>
        <v>100</v>
      </c>
      <c r="G39" s="32"/>
    </row>
    <row r="40" spans="1:7" s="1" customFormat="1" ht="15" customHeight="1">
      <c r="A40" s="8" t="s">
        <v>55</v>
      </c>
      <c r="B40" s="50" t="s">
        <v>20</v>
      </c>
      <c r="C40" s="16">
        <f>C41</f>
        <v>519.8</v>
      </c>
      <c r="D40" s="16">
        <f>D41</f>
        <v>381.9</v>
      </c>
      <c r="E40" s="17">
        <f>C40</f>
        <v>519.8</v>
      </c>
      <c r="F40" s="27">
        <f t="shared" si="1"/>
        <v>100</v>
      </c>
      <c r="G40" s="32"/>
    </row>
    <row r="41" spans="1:7" s="1" customFormat="1" ht="21" customHeight="1">
      <c r="A41" s="42" t="s">
        <v>31</v>
      </c>
      <c r="B41" s="22" t="s">
        <v>9</v>
      </c>
      <c r="C41" s="20">
        <v>519.8</v>
      </c>
      <c r="D41" s="26">
        <v>381.9</v>
      </c>
      <c r="E41" s="19">
        <f>C41</f>
        <v>519.8</v>
      </c>
      <c r="F41" s="26">
        <f t="shared" si="1"/>
        <v>100</v>
      </c>
      <c r="G41" s="32"/>
    </row>
    <row r="42" spans="1:7" s="1" customFormat="1" ht="22.5" customHeight="1">
      <c r="A42" s="8" t="s">
        <v>56</v>
      </c>
      <c r="B42" s="50" t="s">
        <v>21</v>
      </c>
      <c r="C42" s="16">
        <f>SUM(C43:C44)</f>
        <v>140</v>
      </c>
      <c r="D42" s="16">
        <f>SUM(D43:D44)</f>
        <v>0</v>
      </c>
      <c r="E42" s="16">
        <f>SUM(E43:E44)</f>
        <v>140</v>
      </c>
      <c r="F42" s="27">
        <f t="shared" si="1"/>
        <v>100</v>
      </c>
      <c r="G42" s="32"/>
    </row>
    <row r="43" spans="1:7" s="1" customFormat="1" ht="19.5" customHeight="1">
      <c r="A43" s="45" t="s">
        <v>115</v>
      </c>
      <c r="B43" s="51" t="s">
        <v>71</v>
      </c>
      <c r="C43" s="18">
        <v>100</v>
      </c>
      <c r="D43" s="26">
        <v>0</v>
      </c>
      <c r="E43" s="19">
        <v>100</v>
      </c>
      <c r="F43" s="26">
        <f t="shared" si="1"/>
        <v>100</v>
      </c>
      <c r="G43" s="32"/>
    </row>
    <row r="44" spans="1:7" s="1" customFormat="1" ht="34.5" customHeight="1">
      <c r="A44" s="42" t="s">
        <v>32</v>
      </c>
      <c r="B44" s="22" t="s">
        <v>10</v>
      </c>
      <c r="C44" s="20">
        <v>40</v>
      </c>
      <c r="D44" s="19">
        <v>0</v>
      </c>
      <c r="E44" s="19">
        <v>40</v>
      </c>
      <c r="F44" s="26">
        <f t="shared" si="1"/>
        <v>100</v>
      </c>
      <c r="G44" s="32"/>
    </row>
    <row r="45" spans="1:7" s="1" customFormat="1" ht="21" customHeight="1">
      <c r="A45" s="8" t="s">
        <v>57</v>
      </c>
      <c r="B45" s="50" t="s">
        <v>22</v>
      </c>
      <c r="C45" s="16">
        <f>SUM(C46:C47)</f>
        <v>12859.8</v>
      </c>
      <c r="D45" s="16">
        <f>SUM(D46:D47)</f>
        <v>9394.2</v>
      </c>
      <c r="E45" s="16">
        <f>SUM(E46:E47)</f>
        <v>12859.8</v>
      </c>
      <c r="F45" s="27">
        <f t="shared" si="1"/>
        <v>100</v>
      </c>
      <c r="G45" s="32"/>
    </row>
    <row r="46" spans="1:7" s="1" customFormat="1" ht="18" customHeight="1">
      <c r="A46" s="42" t="s">
        <v>58</v>
      </c>
      <c r="B46" s="22" t="s">
        <v>11</v>
      </c>
      <c r="C46" s="20">
        <v>12849.8</v>
      </c>
      <c r="D46" s="26">
        <v>9394.2</v>
      </c>
      <c r="E46" s="19">
        <v>12849.8</v>
      </c>
      <c r="F46" s="26">
        <f t="shared" si="1"/>
        <v>100</v>
      </c>
      <c r="G46" s="32"/>
    </row>
    <row r="47" spans="1:7" s="1" customFormat="1" ht="21" customHeight="1">
      <c r="A47" s="42" t="s">
        <v>59</v>
      </c>
      <c r="B47" s="22" t="s">
        <v>12</v>
      </c>
      <c r="C47" s="20">
        <v>10</v>
      </c>
      <c r="D47" s="19">
        <v>0</v>
      </c>
      <c r="E47" s="19">
        <v>10</v>
      </c>
      <c r="F47" s="26">
        <f t="shared" si="1"/>
        <v>100</v>
      </c>
      <c r="G47" s="32"/>
    </row>
    <row r="48" spans="1:7" s="1" customFormat="1" ht="19.5" customHeight="1">
      <c r="A48" s="8" t="s">
        <v>60</v>
      </c>
      <c r="B48" s="50" t="s">
        <v>23</v>
      </c>
      <c r="C48" s="16">
        <f>SUM(C49:C50)</f>
        <v>11367.7</v>
      </c>
      <c r="D48" s="16">
        <f>SUM(D49:D50)</f>
        <v>11615.699999999999</v>
      </c>
      <c r="E48" s="16">
        <f>SUM(E49:E50)</f>
        <v>11367.7</v>
      </c>
      <c r="F48" s="27">
        <f t="shared" si="1"/>
        <v>100</v>
      </c>
      <c r="G48" s="32"/>
    </row>
    <row r="49" spans="1:7" s="1" customFormat="1" ht="17.25" customHeight="1">
      <c r="A49" s="42" t="s">
        <v>33</v>
      </c>
      <c r="B49" s="22" t="s">
        <v>13</v>
      </c>
      <c r="C49" s="20">
        <v>10076.7</v>
      </c>
      <c r="D49" s="26">
        <v>10825.9</v>
      </c>
      <c r="E49" s="19">
        <v>10076.7</v>
      </c>
      <c r="F49" s="26">
        <f t="shared" si="1"/>
        <v>100</v>
      </c>
      <c r="G49" s="32"/>
    </row>
    <row r="50" spans="1:7" s="1" customFormat="1" ht="15" customHeight="1">
      <c r="A50" s="42" t="s">
        <v>61</v>
      </c>
      <c r="B50" s="22" t="s">
        <v>14</v>
      </c>
      <c r="C50" s="20">
        <v>1291</v>
      </c>
      <c r="D50" s="26">
        <v>789.8</v>
      </c>
      <c r="E50" s="19">
        <v>1291</v>
      </c>
      <c r="F50" s="26">
        <f t="shared" si="1"/>
        <v>100</v>
      </c>
      <c r="G50" s="32"/>
    </row>
    <row r="51" spans="1:7" s="1" customFormat="1" ht="19.5" customHeight="1">
      <c r="A51" s="8" t="s">
        <v>62</v>
      </c>
      <c r="B51" s="50" t="s">
        <v>24</v>
      </c>
      <c r="C51" s="16">
        <f>C52+C53</f>
        <v>50</v>
      </c>
      <c r="D51" s="16">
        <f>D52+D53</f>
        <v>9.5</v>
      </c>
      <c r="E51" s="16">
        <f>E52+E53</f>
        <v>50</v>
      </c>
      <c r="F51" s="27">
        <f t="shared" si="1"/>
        <v>100</v>
      </c>
      <c r="G51" s="32"/>
    </row>
    <row r="52" spans="1:7" s="1" customFormat="1" ht="35.25" customHeight="1">
      <c r="A52" s="42" t="s">
        <v>128</v>
      </c>
      <c r="B52" s="51" t="s">
        <v>129</v>
      </c>
      <c r="C52" s="20">
        <v>35</v>
      </c>
      <c r="D52" s="20">
        <v>4.5</v>
      </c>
      <c r="E52" s="20">
        <v>35</v>
      </c>
      <c r="F52" s="26">
        <f t="shared" si="1"/>
        <v>100</v>
      </c>
      <c r="G52" s="32"/>
    </row>
    <row r="53" spans="1:7" s="1" customFormat="1" ht="17.25" customHeight="1">
      <c r="A53" s="42" t="s">
        <v>34</v>
      </c>
      <c r="B53" s="22" t="s">
        <v>15</v>
      </c>
      <c r="C53" s="20">
        <v>15</v>
      </c>
      <c r="D53" s="26">
        <v>5</v>
      </c>
      <c r="E53" s="19">
        <f>C53</f>
        <v>15</v>
      </c>
      <c r="F53" s="26">
        <f t="shared" si="1"/>
        <v>100</v>
      </c>
      <c r="G53" s="32"/>
    </row>
    <row r="54" spans="1:7" s="1" customFormat="1" ht="17.25" customHeight="1">
      <c r="A54" s="8" t="s">
        <v>63</v>
      </c>
      <c r="B54" s="50" t="s">
        <v>25</v>
      </c>
      <c r="C54" s="16">
        <f>C55</f>
        <v>21339.7</v>
      </c>
      <c r="D54" s="16">
        <f>D55</f>
        <v>17093.2</v>
      </c>
      <c r="E54" s="16">
        <f>E55</f>
        <v>21339.7</v>
      </c>
      <c r="F54" s="27">
        <f t="shared" si="1"/>
        <v>100</v>
      </c>
      <c r="G54" s="32"/>
    </row>
    <row r="55" spans="1:7" s="1" customFormat="1" ht="17.25" customHeight="1">
      <c r="A55" s="42" t="s">
        <v>64</v>
      </c>
      <c r="B55" s="22" t="s">
        <v>16</v>
      </c>
      <c r="C55" s="20">
        <v>21339.7</v>
      </c>
      <c r="D55" s="19">
        <v>17093.2</v>
      </c>
      <c r="E55" s="19">
        <v>21339.7</v>
      </c>
      <c r="F55" s="26">
        <f t="shared" si="1"/>
        <v>100</v>
      </c>
      <c r="G55" s="32"/>
    </row>
    <row r="56" spans="1:7" s="1" customFormat="1" ht="15.75" customHeight="1">
      <c r="A56" s="8" t="s">
        <v>65</v>
      </c>
      <c r="B56" s="50" t="s">
        <v>26</v>
      </c>
      <c r="C56" s="16">
        <f>SUM(C57:C58)</f>
        <v>170</v>
      </c>
      <c r="D56" s="16">
        <f>SUM(D57:D58)</f>
        <v>90</v>
      </c>
      <c r="E56" s="16">
        <f>SUM(E57:E58)</f>
        <v>170</v>
      </c>
      <c r="F56" s="27">
        <f t="shared" si="1"/>
        <v>100</v>
      </c>
      <c r="G56" s="32"/>
    </row>
    <row r="57" spans="1:7" s="1" customFormat="1" ht="18" customHeight="1">
      <c r="A57" s="42" t="s">
        <v>40</v>
      </c>
      <c r="B57" s="51" t="s">
        <v>41</v>
      </c>
      <c r="C57" s="20">
        <v>120</v>
      </c>
      <c r="D57" s="26">
        <v>90</v>
      </c>
      <c r="E57" s="19">
        <v>120</v>
      </c>
      <c r="F57" s="26">
        <f t="shared" si="1"/>
        <v>100</v>
      </c>
      <c r="G57" s="32"/>
    </row>
    <row r="58" spans="1:7" s="1" customFormat="1" ht="21" customHeight="1">
      <c r="A58" s="42" t="s">
        <v>35</v>
      </c>
      <c r="B58" s="22" t="s">
        <v>17</v>
      </c>
      <c r="C58" s="20">
        <v>50</v>
      </c>
      <c r="D58" s="26">
        <v>0</v>
      </c>
      <c r="E58" s="19">
        <v>50</v>
      </c>
      <c r="F58" s="26">
        <f t="shared" si="1"/>
        <v>100</v>
      </c>
      <c r="G58" s="32"/>
    </row>
    <row r="59" spans="1:7" s="1" customFormat="1" ht="15.75" customHeight="1">
      <c r="A59" s="8" t="s">
        <v>66</v>
      </c>
      <c r="B59" s="50" t="s">
        <v>27</v>
      </c>
      <c r="C59" s="16">
        <f>C60</f>
        <v>250</v>
      </c>
      <c r="D59" s="16">
        <f>D60</f>
        <v>237.3</v>
      </c>
      <c r="E59" s="17">
        <f>C59</f>
        <v>250</v>
      </c>
      <c r="F59" s="27">
        <f t="shared" si="1"/>
        <v>100</v>
      </c>
      <c r="G59" s="32"/>
    </row>
    <row r="60" spans="1:7" s="1" customFormat="1" ht="19.5" customHeight="1">
      <c r="A60" s="42" t="s">
        <v>36</v>
      </c>
      <c r="B60" s="22" t="s">
        <v>18</v>
      </c>
      <c r="C60" s="20">
        <v>250</v>
      </c>
      <c r="D60" s="26">
        <v>237.3</v>
      </c>
      <c r="E60" s="19">
        <f>C60</f>
        <v>250</v>
      </c>
      <c r="F60" s="26">
        <f t="shared" si="1"/>
        <v>100</v>
      </c>
      <c r="G60" s="32"/>
    </row>
    <row r="61" spans="1:7" ht="31.5">
      <c r="A61" s="47" t="s">
        <v>72</v>
      </c>
      <c r="B61" s="52" t="s">
        <v>74</v>
      </c>
      <c r="C61" s="58">
        <v>4</v>
      </c>
      <c r="D61" s="59">
        <v>0</v>
      </c>
      <c r="E61" s="27">
        <v>4</v>
      </c>
      <c r="F61" s="27">
        <f t="shared" si="1"/>
        <v>100</v>
      </c>
      <c r="G61" s="32"/>
    </row>
    <row r="62" spans="1:7" ht="17.25" customHeight="1">
      <c r="A62" s="48" t="s">
        <v>73</v>
      </c>
      <c r="B62" s="53" t="s">
        <v>75</v>
      </c>
      <c r="C62" s="60">
        <v>4</v>
      </c>
      <c r="D62" s="61">
        <v>0</v>
      </c>
      <c r="E62" s="26">
        <v>4</v>
      </c>
      <c r="F62" s="26">
        <f t="shared" si="1"/>
        <v>100</v>
      </c>
      <c r="G62" s="32"/>
    </row>
    <row r="63" spans="1:6" ht="39.75" customHeight="1">
      <c r="A63" s="70" t="s">
        <v>82</v>
      </c>
      <c r="B63" s="70"/>
      <c r="C63" s="70"/>
      <c r="D63" s="70"/>
      <c r="E63" s="70"/>
      <c r="F63" s="70"/>
    </row>
    <row r="64" spans="1:6" ht="170.25" customHeight="1">
      <c r="A64" s="5" t="s">
        <v>0</v>
      </c>
      <c r="B64" s="5" t="s">
        <v>101</v>
      </c>
      <c r="C64" s="5" t="s">
        <v>131</v>
      </c>
      <c r="D64" s="5" t="s">
        <v>153</v>
      </c>
      <c r="E64" s="5" t="s">
        <v>102</v>
      </c>
      <c r="F64" s="3" t="s">
        <v>103</v>
      </c>
    </row>
    <row r="65" spans="1:6" ht="17.25" customHeight="1">
      <c r="A65" s="6" t="s">
        <v>1</v>
      </c>
      <c r="B65" s="6">
        <v>2</v>
      </c>
      <c r="C65" s="5">
        <v>3</v>
      </c>
      <c r="D65" s="5">
        <v>4</v>
      </c>
      <c r="E65" s="5">
        <v>5</v>
      </c>
      <c r="F65" s="25">
        <v>6</v>
      </c>
    </row>
    <row r="66" spans="1:6" ht="17.25" customHeight="1">
      <c r="A66" s="33" t="s">
        <v>140</v>
      </c>
      <c r="B66" s="54" t="s">
        <v>2</v>
      </c>
      <c r="C66" s="19">
        <v>493</v>
      </c>
      <c r="D66" s="19">
        <v>-1901.4</v>
      </c>
      <c r="E66" s="19">
        <v>493</v>
      </c>
      <c r="F66" s="26">
        <v>100</v>
      </c>
    </row>
    <row r="67" spans="1:6" ht="17.25" customHeight="1">
      <c r="A67" s="33" t="s">
        <v>141</v>
      </c>
      <c r="B67" s="10" t="s">
        <v>2</v>
      </c>
      <c r="C67" s="20">
        <v>-525</v>
      </c>
      <c r="D67" s="20">
        <v>0</v>
      </c>
      <c r="E67" s="20">
        <v>-525</v>
      </c>
      <c r="F67" s="26">
        <v>100</v>
      </c>
    </row>
    <row r="68" spans="1:6" ht="36" customHeight="1">
      <c r="A68" s="33" t="s">
        <v>142</v>
      </c>
      <c r="B68" s="10" t="s">
        <v>86</v>
      </c>
      <c r="C68" s="20">
        <v>-525</v>
      </c>
      <c r="D68" s="20">
        <v>0</v>
      </c>
      <c r="E68" s="20">
        <v>-525</v>
      </c>
      <c r="F68" s="26">
        <v>100</v>
      </c>
    </row>
    <row r="69" spans="1:6" ht="50.25" customHeight="1">
      <c r="A69" s="33" t="s">
        <v>143</v>
      </c>
      <c r="B69" s="10" t="s">
        <v>146</v>
      </c>
      <c r="C69" s="20">
        <v>-525</v>
      </c>
      <c r="D69" s="20">
        <v>0</v>
      </c>
      <c r="E69" s="20">
        <v>-525</v>
      </c>
      <c r="F69" s="26">
        <v>100</v>
      </c>
    </row>
    <row r="70" spans="1:6" ht="51" customHeight="1">
      <c r="A70" s="33" t="s">
        <v>144</v>
      </c>
      <c r="B70" s="55" t="s">
        <v>116</v>
      </c>
      <c r="C70" s="20">
        <v>-525</v>
      </c>
      <c r="D70" s="62">
        <v>0</v>
      </c>
      <c r="E70" s="20">
        <v>-525</v>
      </c>
      <c r="F70" s="26">
        <v>100</v>
      </c>
    </row>
    <row r="71" spans="1:6" ht="51" customHeight="1">
      <c r="A71" s="33" t="s">
        <v>145</v>
      </c>
      <c r="B71" s="55" t="s">
        <v>117</v>
      </c>
      <c r="C71" s="20">
        <v>-525</v>
      </c>
      <c r="D71" s="62">
        <v>0</v>
      </c>
      <c r="E71" s="20">
        <v>-525</v>
      </c>
      <c r="F71" s="26">
        <v>100</v>
      </c>
    </row>
    <row r="72" spans="1:6" ht="18" customHeight="1">
      <c r="A72" s="33" t="s">
        <v>147</v>
      </c>
      <c r="B72" s="56" t="s">
        <v>85</v>
      </c>
      <c r="C72" s="18">
        <v>1018</v>
      </c>
      <c r="D72" s="20">
        <v>-1901.4</v>
      </c>
      <c r="E72" s="18">
        <v>1018</v>
      </c>
      <c r="F72" s="26">
        <v>100</v>
      </c>
    </row>
    <row r="73" spans="1:6" ht="32.25" customHeight="1">
      <c r="A73" s="33" t="s">
        <v>148</v>
      </c>
      <c r="B73" s="56" t="s">
        <v>87</v>
      </c>
      <c r="C73" s="18">
        <v>1018</v>
      </c>
      <c r="D73" s="62">
        <v>-1901.4</v>
      </c>
      <c r="E73" s="63">
        <v>1018</v>
      </c>
      <c r="F73" s="26">
        <v>100</v>
      </c>
    </row>
    <row r="74" spans="1:6" ht="19.5" customHeight="1">
      <c r="A74" s="33" t="s">
        <v>149</v>
      </c>
      <c r="B74" s="56" t="s">
        <v>88</v>
      </c>
      <c r="C74" s="18">
        <v>-62471.5</v>
      </c>
      <c r="D74" s="62">
        <v>-53508.6</v>
      </c>
      <c r="E74" s="26" t="s">
        <v>2</v>
      </c>
      <c r="F74" s="26" t="s">
        <v>2</v>
      </c>
    </row>
    <row r="75" spans="1:6" ht="17.25" customHeight="1">
      <c r="A75" s="33" t="s">
        <v>83</v>
      </c>
      <c r="B75" s="10" t="s">
        <v>89</v>
      </c>
      <c r="C75" s="18">
        <v>-62471.5</v>
      </c>
      <c r="D75" s="62">
        <v>-53508.6</v>
      </c>
      <c r="E75" s="26" t="s">
        <v>2</v>
      </c>
      <c r="F75" s="26" t="s">
        <v>2</v>
      </c>
    </row>
    <row r="76" spans="1:6" ht="21" customHeight="1">
      <c r="A76" s="33" t="s">
        <v>96</v>
      </c>
      <c r="B76" s="10" t="s">
        <v>90</v>
      </c>
      <c r="C76" s="18">
        <v>-62471.5</v>
      </c>
      <c r="D76" s="62">
        <v>-53508.6</v>
      </c>
      <c r="E76" s="26" t="s">
        <v>2</v>
      </c>
      <c r="F76" s="26" t="s">
        <v>2</v>
      </c>
    </row>
    <row r="77" spans="1:6" ht="33" customHeight="1">
      <c r="A77" s="33" t="s">
        <v>150</v>
      </c>
      <c r="B77" s="10" t="s">
        <v>91</v>
      </c>
      <c r="C77" s="18">
        <v>-62471.5</v>
      </c>
      <c r="D77" s="62">
        <v>-53508.6</v>
      </c>
      <c r="E77" s="26" t="s">
        <v>2</v>
      </c>
      <c r="F77" s="26" t="s">
        <v>2</v>
      </c>
    </row>
    <row r="78" spans="1:6" ht="17.25" customHeight="1">
      <c r="A78" s="33" t="s">
        <v>151</v>
      </c>
      <c r="B78" s="10" t="s">
        <v>92</v>
      </c>
      <c r="C78" s="20">
        <v>63489.5</v>
      </c>
      <c r="D78" s="62">
        <v>51607.2</v>
      </c>
      <c r="E78" s="26" t="s">
        <v>2</v>
      </c>
      <c r="F78" s="26" t="s">
        <v>2</v>
      </c>
    </row>
    <row r="79" spans="1:6" ht="18.75" customHeight="1">
      <c r="A79" s="33" t="s">
        <v>84</v>
      </c>
      <c r="B79" s="10" t="s">
        <v>93</v>
      </c>
      <c r="C79" s="20">
        <v>63489.5</v>
      </c>
      <c r="D79" s="62">
        <v>51607.2</v>
      </c>
      <c r="E79" s="26" t="s">
        <v>2</v>
      </c>
      <c r="F79" s="26" t="s">
        <v>2</v>
      </c>
    </row>
    <row r="80" spans="1:6" ht="18.75" customHeight="1">
      <c r="A80" s="33" t="s">
        <v>97</v>
      </c>
      <c r="B80" s="10" t="s">
        <v>94</v>
      </c>
      <c r="C80" s="20">
        <v>63489.5</v>
      </c>
      <c r="D80" s="62">
        <v>51607.2</v>
      </c>
      <c r="E80" s="26" t="s">
        <v>2</v>
      </c>
      <c r="F80" s="26" t="s">
        <v>2</v>
      </c>
    </row>
    <row r="81" spans="1:6" ht="34.5" customHeight="1">
      <c r="A81" s="38" t="s">
        <v>152</v>
      </c>
      <c r="B81" s="10" t="s">
        <v>95</v>
      </c>
      <c r="C81" s="20">
        <v>63489.5</v>
      </c>
      <c r="D81" s="62">
        <v>51607.2</v>
      </c>
      <c r="E81" s="64" t="s">
        <v>2</v>
      </c>
      <c r="F81" s="64" t="s">
        <v>2</v>
      </c>
    </row>
    <row r="82" spans="1:6" ht="17.25" customHeight="1">
      <c r="A82" s="34"/>
      <c r="B82" s="35"/>
      <c r="C82" s="36"/>
      <c r="D82" s="37"/>
      <c r="E82" s="23"/>
      <c r="F82" s="24"/>
    </row>
    <row r="83" spans="1:6" ht="17.25" customHeight="1">
      <c r="A83" s="34"/>
      <c r="B83" s="35"/>
      <c r="C83" s="36"/>
      <c r="D83" s="37"/>
      <c r="E83" s="23"/>
      <c r="F83" s="24"/>
    </row>
    <row r="84" spans="1:6" ht="17.25" customHeight="1">
      <c r="A84" s="34"/>
      <c r="B84" s="35"/>
      <c r="C84" s="36"/>
      <c r="D84" s="37"/>
      <c r="E84" s="23"/>
      <c r="F84" s="24"/>
    </row>
    <row r="85" spans="1:10" ht="15.75">
      <c r="A85" s="65" t="s">
        <v>139</v>
      </c>
      <c r="B85" s="65"/>
      <c r="C85" s="30"/>
      <c r="D85" s="30"/>
      <c r="E85" s="30"/>
      <c r="F85" s="30"/>
      <c r="G85" s="30"/>
      <c r="H85" s="28"/>
      <c r="I85" s="29"/>
      <c r="J85" s="29"/>
    </row>
    <row r="86" spans="1:10" ht="15.75">
      <c r="A86" s="65" t="s">
        <v>106</v>
      </c>
      <c r="B86" s="65"/>
      <c r="C86" s="30"/>
      <c r="D86" s="30"/>
      <c r="E86" s="30"/>
      <c r="F86" s="30"/>
      <c r="G86" s="30"/>
      <c r="H86" s="28"/>
      <c r="I86" s="29"/>
      <c r="J86" s="29"/>
    </row>
    <row r="87" spans="1:10" ht="15.75">
      <c r="A87" s="65" t="s">
        <v>107</v>
      </c>
      <c r="B87" s="65"/>
      <c r="C87" s="30"/>
      <c r="D87" s="30"/>
      <c r="E87" s="30" t="s">
        <v>37</v>
      </c>
      <c r="F87" s="30"/>
      <c r="G87" s="30"/>
      <c r="H87" s="28"/>
      <c r="I87" s="29"/>
      <c r="J87" s="29"/>
    </row>
    <row r="88" spans="1:10" ht="15.75">
      <c r="A88" s="65"/>
      <c r="B88" s="65"/>
      <c r="C88" s="30"/>
      <c r="D88" s="30"/>
      <c r="E88" s="30"/>
      <c r="F88" s="30"/>
      <c r="G88" s="30"/>
      <c r="H88" s="28"/>
      <c r="I88" s="29"/>
      <c r="J88" s="29"/>
    </row>
  </sheetData>
  <sheetProtection/>
  <mergeCells count="8">
    <mergeCell ref="A87:B87"/>
    <mergeCell ref="A88:B88"/>
    <mergeCell ref="A1:F1"/>
    <mergeCell ref="A5:F5"/>
    <mergeCell ref="A63:F63"/>
    <mergeCell ref="A30:F30"/>
    <mergeCell ref="A85:B85"/>
    <mergeCell ref="A86:B8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DEON</cp:lastModifiedBy>
  <cp:lastPrinted>2022-11-07T11:00:32Z</cp:lastPrinted>
  <dcterms:created xsi:type="dcterms:W3CDTF">2012-04-25T14:13:23Z</dcterms:created>
  <dcterms:modified xsi:type="dcterms:W3CDTF">2022-11-09T20:23:52Z</dcterms:modified>
  <cp:category/>
  <cp:version/>
  <cp:contentType/>
  <cp:contentStatus/>
</cp:coreProperties>
</file>